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rald\Desktop\Manuskripte\"/>
    </mc:Choice>
  </mc:AlternateContent>
  <bookViews>
    <workbookView xWindow="0" yWindow="0" windowWidth="28800" windowHeight="13005"/>
  </bookViews>
  <sheets>
    <sheet name="Tabelle1" sheetId="1" r:id="rId1"/>
    <sheet name="Tabelle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6" i="2"/>
  <c r="J5" i="2"/>
  <c r="J4" i="2"/>
  <c r="J3" i="2"/>
  <c r="O8" i="2"/>
  <c r="O7" i="2"/>
  <c r="O6" i="2"/>
  <c r="O5" i="2"/>
  <c r="O4" i="2"/>
  <c r="N7" i="2"/>
  <c r="N6" i="2"/>
  <c r="N5" i="2"/>
  <c r="M7" i="2"/>
  <c r="M6" i="2"/>
  <c r="M5" i="2"/>
  <c r="N4" i="2"/>
  <c r="M4" i="2"/>
  <c r="N3" i="2"/>
  <c r="O3" i="2" s="1"/>
  <c r="M3" i="2"/>
  <c r="C9" i="1" l="1"/>
  <c r="B9" i="1"/>
  <c r="D9" i="1" s="1"/>
  <c r="H8" i="1"/>
  <c r="G8" i="1"/>
  <c r="D8" i="1"/>
  <c r="H7" i="1"/>
  <c r="G7" i="1"/>
  <c r="D7" i="1"/>
  <c r="H6" i="1"/>
  <c r="G6" i="1"/>
  <c r="D6" i="1"/>
  <c r="H5" i="1"/>
  <c r="G5" i="1"/>
  <c r="D5" i="1"/>
  <c r="H4" i="1"/>
  <c r="H9" i="1" s="1"/>
  <c r="G4" i="1"/>
  <c r="G9" i="1" s="1"/>
  <c r="D4" i="1"/>
  <c r="C8" i="2"/>
  <c r="B8" i="2"/>
  <c r="D8" i="2" s="1"/>
  <c r="H7" i="2"/>
  <c r="G7" i="2"/>
  <c r="D7" i="2"/>
  <c r="H6" i="2"/>
  <c r="G6" i="2"/>
  <c r="D6" i="2"/>
  <c r="H5" i="2"/>
  <c r="G5" i="2"/>
  <c r="D5" i="2"/>
  <c r="H4" i="2"/>
  <c r="H8" i="2" s="1"/>
  <c r="G4" i="2"/>
  <c r="D4" i="2"/>
  <c r="H3" i="2"/>
  <c r="G3" i="2"/>
  <c r="G8" i="2" s="1"/>
  <c r="D3" i="2"/>
  <c r="C12" i="1" l="1"/>
  <c r="C11" i="2"/>
</calcChain>
</file>

<file path=xl/sharedStrings.xml><?xml version="1.0" encoding="utf-8"?>
<sst xmlns="http://schemas.openxmlformats.org/spreadsheetml/2006/main" count="35" uniqueCount="20">
  <si>
    <t>Artikel</t>
  </si>
  <si>
    <t>Einkauf</t>
  </si>
  <si>
    <t>Verkauf</t>
  </si>
  <si>
    <t>Noch im Lager</t>
  </si>
  <si>
    <t>Eizelpreis per kg</t>
  </si>
  <si>
    <t>Verkaufspreis per kg</t>
  </si>
  <si>
    <t>Einkaufspreis</t>
  </si>
  <si>
    <t>Verkaufserlös</t>
  </si>
  <si>
    <t>Äpfel</t>
  </si>
  <si>
    <t>Birnen</t>
  </si>
  <si>
    <t>Kirschen</t>
  </si>
  <si>
    <t>Ringlotten</t>
  </si>
  <si>
    <t>Marillen</t>
  </si>
  <si>
    <t>GESAMT</t>
  </si>
  <si>
    <t>Gewinn:</t>
  </si>
  <si>
    <t>Mwst VK per kg</t>
  </si>
  <si>
    <t>GESAMT:</t>
  </si>
  <si>
    <t>Anteil in %</t>
  </si>
  <si>
    <t>VK inkl. MwSt per kg</t>
  </si>
  <si>
    <t>Erlös inkl. MwSt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</si>
</sst>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\ &quot;kg&quot;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44" fontId="0" fillId="0" borderId="0" xfId="0" applyNumberFormat="1"/>
    <xf numFmtId="164" fontId="0" fillId="0" borderId="0" xfId="0" applyNumberFormat="1"/>
    <xf numFmtId="44" fontId="0" fillId="0" borderId="0" xfId="1" applyNumberFormat="1" applyFont="1"/>
    <xf numFmtId="44" fontId="0" fillId="0" borderId="0" xfId="1" applyFont="1"/>
    <xf numFmtId="0" fontId="2" fillId="0" borderId="0" xfId="0" applyFont="1"/>
    <xf numFmtId="44" fontId="2" fillId="0" borderId="0" xfId="0" applyNumberFormat="1" applyFont="1"/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3" fillId="0" borderId="0" xfId="0" applyFont="1"/>
    <xf numFmtId="44" fontId="3" fillId="0" borderId="0" xfId="0" applyNumberFormat="1" applyFont="1"/>
    <xf numFmtId="10" fontId="0" fillId="0" borderId="0" xfId="0" applyNumberForma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790575</xdr:colOff>
      <xdr:row>17</xdr:row>
      <xdr:rowOff>95250</xdr:rowOff>
    </xdr:from>
    <xdr:to>
      <xdr:col>14</xdr:col>
      <xdr:colOff>38100</xdr:colOff>
      <xdr:row>24</xdr:row>
      <xdr:rowOff>57150</xdr:rowOff>
    </xdr:to>
    <xdr:sp macro="" textlink="">
      <xdr:nvSpPr>
        <xdr:cNvPr id="2" name="Textfeld 1"/>
        <xdr:cNvSpPr txBox="1"/>
      </xdr:nvSpPr>
      <xdr:spPr>
        <a:xfrm>
          <a:off x="4143375" y="3695700"/>
          <a:ext cx="8105775" cy="13620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400">
              <a:solidFill>
                <a:schemeClr val="accent5">
                  <a:lumMod val="50000"/>
                </a:schemeClr>
              </a:solidFill>
            </a:rPr>
            <a:t>Berechnen</a:t>
          </a:r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 Sie die Mehrwertsteuer für den Verkauf per kg der einzelnen Obstsorten (Spalte M)</a:t>
          </a: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Berechnen Sie den Verkaufspreis inkl. Mehrwertsteuer (Spalte N)</a:t>
          </a:r>
        </a:p>
        <a:p>
          <a:r>
            <a:rPr lang="de-AT" sz="1400" baseline="0">
              <a:solidFill>
                <a:schemeClr val="accent5">
                  <a:lumMod val="50000"/>
                </a:schemeClr>
              </a:solidFill>
            </a:rPr>
            <a:t>Berechnen Sie den Verkaufserlös inkl. Mehrwertsteuer (Spalte O)</a:t>
          </a:r>
        </a:p>
        <a:p>
          <a:endParaRPr lang="de-AT" sz="1400" baseline="0">
            <a:solidFill>
              <a:schemeClr val="accent5">
                <a:lumMod val="50000"/>
              </a:schemeClr>
            </a:solidFill>
          </a:endParaRPr>
        </a:p>
        <a:p>
          <a:r>
            <a:rPr lang="de-AT" sz="1400">
              <a:solidFill>
                <a:schemeClr val="accent5">
                  <a:lumMod val="50000"/>
                </a:schemeClr>
              </a:solidFill>
            </a:rPr>
            <a:t>Berechnen Sie den Prozentanteil der Erlöse (Spalte J)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2"/>
  <sheetViews>
    <sheetView tabSelected="1" topLeftCell="A4" workbookViewId="0">
      <selection activeCell="F15" sqref="F15"/>
    </sheetView>
  </sheetViews>
  <sheetFormatPr baseColWidth="10" defaultRowHeight="15.75" x14ac:dyDescent="0.25"/>
  <cols>
    <col min="6" max="6" width="12.375" customWidth="1"/>
    <col min="7" max="7" width="12.75" customWidth="1"/>
    <col min="8" max="8" width="14.125" customWidth="1"/>
  </cols>
  <sheetData>
    <row r="3" spans="1:8" ht="31.5" x14ac:dyDescent="0.25">
      <c r="A3" t="s">
        <v>0</v>
      </c>
      <c r="B3" s="8" t="s">
        <v>1</v>
      </c>
      <c r="C3" s="8" t="s">
        <v>2</v>
      </c>
      <c r="D3" s="7" t="s">
        <v>3</v>
      </c>
      <c r="E3" s="7" t="s">
        <v>4</v>
      </c>
      <c r="F3" s="7" t="s">
        <v>5</v>
      </c>
      <c r="G3" s="8" t="s">
        <v>6</v>
      </c>
      <c r="H3" s="9" t="s">
        <v>7</v>
      </c>
    </row>
    <row r="4" spans="1:8" x14ac:dyDescent="0.25">
      <c r="A4" t="s">
        <v>8</v>
      </c>
      <c r="B4" s="2">
        <v>135</v>
      </c>
      <c r="C4" s="2">
        <v>128</v>
      </c>
      <c r="D4" s="2">
        <f t="shared" ref="D4:D9" si="0">B4-C4</f>
        <v>7</v>
      </c>
      <c r="E4" s="1">
        <v>1.25</v>
      </c>
      <c r="F4" s="1">
        <v>2.75</v>
      </c>
      <c r="G4" s="3">
        <f t="shared" ref="G4:H8" si="1">B4*E4</f>
        <v>168.75</v>
      </c>
      <c r="H4" s="1">
        <f t="shared" si="1"/>
        <v>352</v>
      </c>
    </row>
    <row r="5" spans="1:8" x14ac:dyDescent="0.25">
      <c r="A5" t="s">
        <v>9</v>
      </c>
      <c r="B5" s="2">
        <v>189</v>
      </c>
      <c r="C5" s="2">
        <v>152</v>
      </c>
      <c r="D5" s="2">
        <f t="shared" si="0"/>
        <v>37</v>
      </c>
      <c r="E5" s="1">
        <v>1.78</v>
      </c>
      <c r="F5" s="1">
        <v>2.98</v>
      </c>
      <c r="G5" s="4">
        <f t="shared" si="1"/>
        <v>336.42</v>
      </c>
      <c r="H5" s="1">
        <f t="shared" si="1"/>
        <v>452.96</v>
      </c>
    </row>
    <row r="6" spans="1:8" x14ac:dyDescent="0.25">
      <c r="A6" t="s">
        <v>10</v>
      </c>
      <c r="B6" s="2">
        <v>287</v>
      </c>
      <c r="C6" s="2">
        <v>198</v>
      </c>
      <c r="D6" s="2">
        <f t="shared" si="0"/>
        <v>89</v>
      </c>
      <c r="E6" s="1">
        <v>2.58</v>
      </c>
      <c r="F6" s="1">
        <v>4.1500000000000004</v>
      </c>
      <c r="G6" s="4">
        <f t="shared" si="1"/>
        <v>740.46</v>
      </c>
      <c r="H6" s="1">
        <f t="shared" si="1"/>
        <v>821.7</v>
      </c>
    </row>
    <row r="7" spans="1:8" x14ac:dyDescent="0.25">
      <c r="A7" t="s">
        <v>11</v>
      </c>
      <c r="B7" s="2">
        <v>120</v>
      </c>
      <c r="C7" s="2">
        <v>115</v>
      </c>
      <c r="D7" s="2">
        <f t="shared" si="0"/>
        <v>5</v>
      </c>
      <c r="E7" s="1">
        <v>2.09</v>
      </c>
      <c r="F7" s="1">
        <v>4.2</v>
      </c>
      <c r="G7" s="4">
        <f t="shared" si="1"/>
        <v>250.79999999999998</v>
      </c>
      <c r="H7" s="1">
        <f t="shared" si="1"/>
        <v>483</v>
      </c>
    </row>
    <row r="8" spans="1:8" x14ac:dyDescent="0.25">
      <c r="A8" t="s">
        <v>12</v>
      </c>
      <c r="B8" s="2">
        <v>250</v>
      </c>
      <c r="C8" s="2">
        <v>228</v>
      </c>
      <c r="D8" s="2">
        <f t="shared" si="0"/>
        <v>22</v>
      </c>
      <c r="E8" s="1">
        <v>1.98</v>
      </c>
      <c r="F8" s="1">
        <v>3.1</v>
      </c>
      <c r="G8" s="4">
        <f t="shared" si="1"/>
        <v>495</v>
      </c>
      <c r="H8" s="1">
        <f t="shared" si="1"/>
        <v>706.80000000000007</v>
      </c>
    </row>
    <row r="9" spans="1:8" x14ac:dyDescent="0.25">
      <c r="A9" t="s">
        <v>13</v>
      </c>
      <c r="B9" s="2">
        <f>SUM(B4:B8)</f>
        <v>981</v>
      </c>
      <c r="C9" s="2">
        <f>SUM(C4:C8)</f>
        <v>821</v>
      </c>
      <c r="D9" s="2">
        <f t="shared" si="0"/>
        <v>160</v>
      </c>
      <c r="G9" s="1">
        <f>SUM(G4:G8)</f>
        <v>1991.43</v>
      </c>
      <c r="H9" s="1">
        <f>SUM(H4:H8)</f>
        <v>2816.46</v>
      </c>
    </row>
    <row r="10" spans="1:8" x14ac:dyDescent="0.25">
      <c r="H10" s="1"/>
    </row>
    <row r="11" spans="1:8" x14ac:dyDescent="0.25">
      <c r="H11" s="1"/>
    </row>
    <row r="12" spans="1:8" x14ac:dyDescent="0.25">
      <c r="B12" s="5" t="s">
        <v>14</v>
      </c>
      <c r="C12" s="6">
        <f>H9-G9</f>
        <v>825.03</v>
      </c>
      <c r="H12" s="1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"/>
  <sheetViews>
    <sheetView topLeftCell="B1" workbookViewId="0">
      <selection activeCell="P2" sqref="P2"/>
    </sheetView>
  </sheetViews>
  <sheetFormatPr baseColWidth="10" defaultRowHeight="15.75" x14ac:dyDescent="0.25"/>
  <cols>
    <col min="6" max="6" width="12.125" customWidth="1"/>
    <col min="7" max="7" width="12" customWidth="1"/>
    <col min="8" max="8" width="13.875" customWidth="1"/>
  </cols>
  <sheetData>
    <row r="2" spans="1:15" ht="31.5" x14ac:dyDescent="0.25">
      <c r="A2" t="s">
        <v>0</v>
      </c>
      <c r="B2" s="8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8" t="s">
        <v>6</v>
      </c>
      <c r="H2" s="9" t="s">
        <v>7</v>
      </c>
      <c r="I2" s="7"/>
      <c r="J2" s="7" t="s">
        <v>17</v>
      </c>
      <c r="M2" s="7" t="s">
        <v>15</v>
      </c>
      <c r="N2" s="7" t="s">
        <v>18</v>
      </c>
      <c r="O2" s="7" t="s">
        <v>19</v>
      </c>
    </row>
    <row r="3" spans="1:15" x14ac:dyDescent="0.25">
      <c r="A3" t="s">
        <v>8</v>
      </c>
      <c r="B3" s="2">
        <v>135</v>
      </c>
      <c r="C3" s="2">
        <v>128</v>
      </c>
      <c r="D3" s="2">
        <f t="shared" ref="D3:D8" si="0">B3-C3</f>
        <v>7</v>
      </c>
      <c r="E3" s="1">
        <v>1.25</v>
      </c>
      <c r="F3" s="1">
        <v>2.75</v>
      </c>
      <c r="G3" s="3">
        <f t="shared" ref="G3:H7" si="1">B3*E3</f>
        <v>168.75</v>
      </c>
      <c r="H3" s="1">
        <f t="shared" si="1"/>
        <v>352</v>
      </c>
      <c r="I3" s="1"/>
      <c r="J3" s="12">
        <f>H3/$H$8</f>
        <v>0.12497958430085994</v>
      </c>
      <c r="M3" s="1">
        <f>F3*20%</f>
        <v>0.55000000000000004</v>
      </c>
      <c r="N3" s="1">
        <f>SUM(M3,F3)</f>
        <v>3.3</v>
      </c>
      <c r="O3" s="1">
        <f>N3*C3</f>
        <v>422.4</v>
      </c>
    </row>
    <row r="4" spans="1:15" x14ac:dyDescent="0.25">
      <c r="A4" t="s">
        <v>9</v>
      </c>
      <c r="B4" s="2">
        <v>189</v>
      </c>
      <c r="C4" s="2">
        <v>152</v>
      </c>
      <c r="D4" s="2">
        <f t="shared" si="0"/>
        <v>37</v>
      </c>
      <c r="E4" s="1">
        <v>1.78</v>
      </c>
      <c r="F4" s="1">
        <v>2.98</v>
      </c>
      <c r="G4" s="4">
        <f t="shared" si="1"/>
        <v>336.42</v>
      </c>
      <c r="H4" s="1">
        <f t="shared" si="1"/>
        <v>452.96</v>
      </c>
      <c r="J4" s="12">
        <f>H4/$H$8</f>
        <v>0.16082600143442477</v>
      </c>
      <c r="M4" s="1">
        <f>F4*20%</f>
        <v>0.59599999999999997</v>
      </c>
      <c r="N4" s="1">
        <f>SUM(F4,M4)</f>
        <v>3.5760000000000001</v>
      </c>
      <c r="O4" s="1">
        <f>N4*C4</f>
        <v>543.55200000000002</v>
      </c>
    </row>
    <row r="5" spans="1:15" x14ac:dyDescent="0.25">
      <c r="A5" t="s">
        <v>10</v>
      </c>
      <c r="B5" s="2">
        <v>287</v>
      </c>
      <c r="C5" s="2">
        <v>198</v>
      </c>
      <c r="D5" s="2">
        <f t="shared" si="0"/>
        <v>89</v>
      </c>
      <c r="E5" s="1">
        <v>2.58</v>
      </c>
      <c r="F5" s="1">
        <v>4.1500000000000004</v>
      </c>
      <c r="G5" s="4">
        <f t="shared" si="1"/>
        <v>740.46</v>
      </c>
      <c r="H5" s="1">
        <f t="shared" si="1"/>
        <v>821.7</v>
      </c>
      <c r="J5" s="12">
        <f>H5/$H$8</f>
        <v>0.29174921710231994</v>
      </c>
      <c r="M5" s="1">
        <f>F5*20%</f>
        <v>0.83000000000000007</v>
      </c>
      <c r="N5" s="1">
        <f>SUM(F5,M5)</f>
        <v>4.9800000000000004</v>
      </c>
      <c r="O5" s="1">
        <f>N5*C5</f>
        <v>986.04000000000008</v>
      </c>
    </row>
    <row r="6" spans="1:15" x14ac:dyDescent="0.25">
      <c r="A6" t="s">
        <v>11</v>
      </c>
      <c r="B6" s="2">
        <v>120</v>
      </c>
      <c r="C6" s="2">
        <v>115</v>
      </c>
      <c r="D6" s="2">
        <f t="shared" si="0"/>
        <v>5</v>
      </c>
      <c r="E6" s="1">
        <v>2.09</v>
      </c>
      <c r="F6" s="1">
        <v>4.2</v>
      </c>
      <c r="G6" s="4">
        <f t="shared" si="1"/>
        <v>250.79999999999998</v>
      </c>
      <c r="H6" s="1">
        <f t="shared" si="1"/>
        <v>483</v>
      </c>
      <c r="J6" s="12">
        <f>H6/$H$8</f>
        <v>0.17149187277646408</v>
      </c>
      <c r="M6" s="1">
        <f>F6*20%</f>
        <v>0.84000000000000008</v>
      </c>
      <c r="N6" s="1">
        <f>SUM(F6,M6)</f>
        <v>5.04</v>
      </c>
      <c r="O6" s="1">
        <f>N6*C6</f>
        <v>579.6</v>
      </c>
    </row>
    <row r="7" spans="1:15" x14ac:dyDescent="0.25">
      <c r="A7" t="s">
        <v>12</v>
      </c>
      <c r="B7" s="2">
        <v>250</v>
      </c>
      <c r="C7" s="2">
        <v>228</v>
      </c>
      <c r="D7" s="2">
        <f t="shared" si="0"/>
        <v>22</v>
      </c>
      <c r="E7" s="1">
        <v>1.98</v>
      </c>
      <c r="F7" s="1">
        <v>3.1</v>
      </c>
      <c r="G7" s="4">
        <f t="shared" si="1"/>
        <v>495</v>
      </c>
      <c r="H7" s="1">
        <f t="shared" si="1"/>
        <v>706.80000000000007</v>
      </c>
      <c r="J7" s="12">
        <f>H7/$H$8</f>
        <v>0.25095332438593132</v>
      </c>
      <c r="M7" s="1">
        <f>F7*20%</f>
        <v>0.62000000000000011</v>
      </c>
      <c r="N7" s="1">
        <f>SUM(F7,M7)</f>
        <v>3.72</v>
      </c>
      <c r="O7" s="1">
        <f>N7*C7</f>
        <v>848.16000000000008</v>
      </c>
    </row>
    <row r="8" spans="1:15" x14ac:dyDescent="0.25">
      <c r="A8" t="s">
        <v>13</v>
      </c>
      <c r="B8" s="2">
        <f>SUM(B3:B7)</f>
        <v>981</v>
      </c>
      <c r="C8" s="2">
        <f>SUM(C3:C7)</f>
        <v>821</v>
      </c>
      <c r="D8" s="2">
        <f t="shared" si="0"/>
        <v>160</v>
      </c>
      <c r="G8" s="1">
        <f>SUM(G3:G7)</f>
        <v>1991.43</v>
      </c>
      <c r="H8" s="1">
        <f>SUM(H3:H7)</f>
        <v>2816.46</v>
      </c>
      <c r="J8" s="12"/>
      <c r="N8" s="10" t="s">
        <v>16</v>
      </c>
      <c r="O8" s="11">
        <f>SUM(O3:O7)</f>
        <v>3379.7520000000004</v>
      </c>
    </row>
    <row r="9" spans="1:15" x14ac:dyDescent="0.25">
      <c r="H9" s="1"/>
    </row>
    <row r="10" spans="1:15" x14ac:dyDescent="0.25">
      <c r="H10" s="1"/>
    </row>
    <row r="11" spans="1:15" x14ac:dyDescent="0.25">
      <c r="B11" s="5" t="s">
        <v>14</v>
      </c>
      <c r="C11" s="6">
        <f>H8-G8</f>
        <v>825.03</v>
      </c>
      <c r="H11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Dieta</dc:creator>
  <cp:lastModifiedBy>Harald Herist</cp:lastModifiedBy>
  <dcterms:created xsi:type="dcterms:W3CDTF">2014-10-20T12:20:28Z</dcterms:created>
  <dcterms:modified xsi:type="dcterms:W3CDTF">2015-05-07T21:47:57Z</dcterms:modified>
</cp:coreProperties>
</file>